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J81" i="1"/>
  <c r="J84" s="1"/>
  <c r="I80"/>
  <c r="J80"/>
  <c r="J76"/>
  <c r="I76" s="1"/>
  <c r="H76" s="1"/>
  <c r="G76" s="1"/>
  <c r="F76" s="1"/>
  <c r="J75"/>
  <c r="I75" s="1"/>
  <c r="H75" s="1"/>
  <c r="G75" s="1"/>
  <c r="F75" s="1"/>
  <c r="H34"/>
  <c r="J40"/>
  <c r="I40" s="1"/>
  <c r="H40" s="1"/>
  <c r="G40" s="1"/>
  <c r="F40" s="1"/>
  <c r="J41"/>
  <c r="I41" s="1"/>
  <c r="H41" s="1"/>
  <c r="G41" s="1"/>
  <c r="F41" s="1"/>
  <c r="J43"/>
  <c r="I43" s="1"/>
  <c r="H43" s="1"/>
  <c r="G43" s="1"/>
  <c r="F43" s="1"/>
  <c r="I46"/>
  <c r="H46" s="1"/>
  <c r="J46"/>
  <c r="J45"/>
  <c r="I45" s="1"/>
  <c r="I48"/>
  <c r="H48" s="1"/>
  <c r="G48" s="1"/>
  <c r="J48"/>
  <c r="J66"/>
  <c r="I66" s="1"/>
  <c r="F64"/>
  <c r="J54"/>
  <c r="I54"/>
  <c r="H54"/>
  <c r="G54"/>
  <c r="F54"/>
  <c r="E35"/>
  <c r="E36"/>
  <c r="E37"/>
  <c r="E38"/>
  <c r="F39"/>
  <c r="G39"/>
  <c r="H39"/>
  <c r="I39"/>
  <c r="J39"/>
  <c r="E85"/>
  <c r="E86"/>
  <c r="E87"/>
  <c r="E88"/>
  <c r="F89"/>
  <c r="G89"/>
  <c r="H89"/>
  <c r="I89"/>
  <c r="J89"/>
  <c r="H92"/>
  <c r="I92"/>
  <c r="J92"/>
  <c r="J93"/>
  <c r="E82"/>
  <c r="E96"/>
  <c r="G59"/>
  <c r="H59"/>
  <c r="I59"/>
  <c r="J59"/>
  <c r="F59"/>
  <c r="G92"/>
  <c r="I70" l="1"/>
  <c r="H66"/>
  <c r="I84"/>
  <c r="J70"/>
  <c r="J90" s="1"/>
  <c r="I81"/>
  <c r="H81" s="1"/>
  <c r="G81" s="1"/>
  <c r="F81" s="1"/>
  <c r="E81" s="1"/>
  <c r="H80"/>
  <c r="G80" s="1"/>
  <c r="F80" s="1"/>
  <c r="I93"/>
  <c r="G46"/>
  <c r="F46" s="1"/>
  <c r="I90"/>
  <c r="H45"/>
  <c r="F48"/>
  <c r="F93" s="1"/>
  <c r="G93"/>
  <c r="H93"/>
  <c r="E39"/>
  <c r="E89"/>
  <c r="G66" l="1"/>
  <c r="H70"/>
  <c r="G84"/>
  <c r="H84"/>
  <c r="E80"/>
  <c r="F84"/>
  <c r="H90"/>
  <c r="G45"/>
  <c r="F92"/>
  <c r="F44"/>
  <c r="F66" l="1"/>
  <c r="F91" s="1"/>
  <c r="G91"/>
  <c r="E84"/>
  <c r="G90"/>
  <c r="G94" s="1"/>
  <c r="F45"/>
  <c r="F90" s="1"/>
  <c r="F94" s="1"/>
  <c r="G14"/>
  <c r="F98" l="1"/>
  <c r="E12" l="1"/>
  <c r="F29"/>
  <c r="H14"/>
  <c r="I14"/>
  <c r="J14"/>
  <c r="F14"/>
  <c r="J79"/>
  <c r="I79"/>
  <c r="H79"/>
  <c r="G79"/>
  <c r="F79"/>
  <c r="E77"/>
  <c r="E76"/>
  <c r="E75"/>
  <c r="E79" l="1"/>
  <c r="I49" l="1"/>
  <c r="G74" l="1"/>
  <c r="F74"/>
  <c r="E70"/>
  <c r="E60" l="1"/>
  <c r="E61"/>
  <c r="E62"/>
  <c r="G64"/>
  <c r="H64"/>
  <c r="I64"/>
  <c r="J64"/>
  <c r="E65"/>
  <c r="E66"/>
  <c r="E67"/>
  <c r="F69"/>
  <c r="G69"/>
  <c r="H69"/>
  <c r="H71" s="1"/>
  <c r="I69"/>
  <c r="I71" s="1"/>
  <c r="J69"/>
  <c r="J71" s="1"/>
  <c r="J91" l="1"/>
  <c r="J94" s="1"/>
  <c r="J74"/>
  <c r="I91"/>
  <c r="I94" s="1"/>
  <c r="I74"/>
  <c r="H91"/>
  <c r="H94" s="1"/>
  <c r="E71"/>
  <c r="H74"/>
  <c r="E69"/>
  <c r="E64"/>
  <c r="E90"/>
  <c r="J29"/>
  <c r="I29"/>
  <c r="H29"/>
  <c r="G29"/>
  <c r="E28"/>
  <c r="E27"/>
  <c r="E26"/>
  <c r="E25"/>
  <c r="H49"/>
  <c r="I24"/>
  <c r="H24"/>
  <c r="I19"/>
  <c r="H19"/>
  <c r="E74" l="1"/>
  <c r="E91"/>
  <c r="E29"/>
  <c r="E52" l="1"/>
  <c r="E56" l="1"/>
  <c r="E55"/>
  <c r="E59" l="1"/>
  <c r="F24"/>
  <c r="G24"/>
  <c r="J24"/>
  <c r="E22"/>
  <c r="G34" l="1"/>
  <c r="F34"/>
  <c r="E33"/>
  <c r="E32"/>
  <c r="E31"/>
  <c r="E30"/>
  <c r="E23"/>
  <c r="E18"/>
  <c r="E34" l="1"/>
  <c r="E48"/>
  <c r="E47"/>
  <c r="E43"/>
  <c r="E17"/>
  <c r="J44" l="1"/>
  <c r="E41"/>
  <c r="E40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G44"/>
  <c r="E42"/>
  <c r="H44"/>
  <c r="H98" s="1"/>
  <c r="I44"/>
  <c r="I98" s="1"/>
  <c r="E44" l="1"/>
  <c r="G98"/>
  <c r="E94" l="1"/>
  <c r="E98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<sst xmlns="http://schemas.openxmlformats.org/spreadsheetml/2006/main" count="199" uniqueCount="101">
  <si>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</si>
  <si>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</si>
  <si>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</si>
  <si>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</si>
  <si>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</si>
  <si>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</si>
  <si>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</si>
  <si>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</si>
  <si>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</si>
  <si>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</si>
  <si>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</si>
  <si>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</si>
  <si>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</si>
  <si>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</si>
  <si>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</si>
  <si>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</si>
  <si>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</si>
  <si>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</si>
  <si>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</si>
  <si>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</si>
  <si>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</si>
  <si>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</si>
  <si>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</si>
  <si>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</si>
  <si>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</si>
  <si>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</si>
  <si>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</si>
  <si>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</si>
  <si>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</si>
  <si>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</si>
  <si>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</si>
  <si>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</si>
  <si>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</si>
  <si>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</si>
  <si>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</si>
  <si>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</si>
  <si>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</si>
  <si>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</si>
  <si>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</si>
  <si>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</si>
  <si>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</si>
  <si>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</si>
  <si>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</si>
  <si>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</si>
  <si>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</si>
  <si>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</si>
  <si>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</si>
  <si>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</si>
  <si>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</si>
  <si>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</si>
  <si>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</si>
  <si>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</si>
  <si>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</si>
  <si>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</si>
  <si>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</si>
  <si>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</si>
  <si>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</si>
  <si>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</si>
  <si>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</si>
  <si>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</si>
  <si>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</si>
  <si>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</si>
  <si>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</si>
  <si>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</si>
  <si>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</si>
  <si>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</si>
  <si>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</si>
  <si>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</si>
  <si>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</si>
  <si>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</si>
  <si>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</si>
  <si>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</si>
  <si>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</si>
  <si>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</si>
  <si>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</si>
  <si>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</si>
  <si>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</si>
  <si>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</si>
  <si>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</si>
  <si>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</si>
  <si>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</si>
  <si>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</si>
  <si>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</si>
  <si>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</si>
  <si>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</si>
  <si>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</si>
  <si>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</si>
  <si>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</si>
  <si>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</si>
  <si>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</si>
  <si>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</si>
  <si>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</si>
  <si>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</si>
  <si>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</si>
  <si>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</si>
  <si>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</si>
  <si>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</si>
  <si>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</si>
  <si>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</si>
  <si>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</si>
  <si>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>Приложение 2 к постановлению администрации
Трубчевского муниципального района
от "26" февраля 2025 г. № 102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</si>
</sst>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SheetLayoutView="100" workbookViewId="0">
      <selection activeCell="A6" sqref="A6:K6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34" t="s">
        <v>100</v>
      </c>
      <c r="H1" s="35"/>
      <c r="I1" s="35"/>
      <c r="J1" s="35"/>
      <c r="K1" s="35"/>
    </row>
    <row r="2" spans="1:12" ht="6.75" customHeight="1">
      <c r="G2" s="34"/>
      <c r="H2" s="35"/>
      <c r="I2" s="35"/>
      <c r="J2" s="35"/>
      <c r="K2" s="35"/>
    </row>
    <row r="3" spans="1:12" ht="49.5" customHeight="1">
      <c r="G3" s="71" t="s">
        <v>84</v>
      </c>
      <c r="H3" s="71"/>
      <c r="I3" s="71"/>
      <c r="J3" s="71"/>
      <c r="K3" s="71"/>
      <c r="L3" s="2"/>
    </row>
    <row r="4" spans="1:12">
      <c r="A4" s="41" t="s">
        <v>12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>
      <c r="A5" s="41" t="s">
        <v>10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2" ht="51" customHeight="1">
      <c r="A6" s="42" t="s">
        <v>83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2">
      <c r="A7" s="40" t="s">
        <v>0</v>
      </c>
      <c r="B7" s="40" t="s">
        <v>13</v>
      </c>
      <c r="C7" s="40" t="s">
        <v>1</v>
      </c>
      <c r="D7" s="40" t="s">
        <v>2</v>
      </c>
      <c r="E7" s="68" t="s">
        <v>3</v>
      </c>
      <c r="F7" s="69"/>
      <c r="G7" s="69"/>
      <c r="H7" s="69"/>
      <c r="I7" s="69"/>
      <c r="J7" s="70"/>
      <c r="K7" s="40" t="s">
        <v>14</v>
      </c>
    </row>
    <row r="8" spans="1:12" ht="21">
      <c r="A8" s="40"/>
      <c r="B8" s="40"/>
      <c r="C8" s="40"/>
      <c r="D8" s="40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40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>
      <c r="A10" s="44">
        <v>1</v>
      </c>
      <c r="B10" s="43" t="s">
        <v>15</v>
      </c>
      <c r="C10" s="43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6" t="s">
        <v>88</v>
      </c>
    </row>
    <row r="11" spans="1:12">
      <c r="A11" s="45"/>
      <c r="B11" s="43"/>
      <c r="C11" s="43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7"/>
    </row>
    <row r="12" spans="1:12">
      <c r="A12" s="45"/>
      <c r="B12" s="43"/>
      <c r="C12" s="43"/>
      <c r="D12" s="7" t="s">
        <v>7</v>
      </c>
      <c r="E12" s="6">
        <f>SUM(F12:J12)</f>
        <v>2489473.09</v>
      </c>
      <c r="F12" s="6">
        <v>299525.88</v>
      </c>
      <c r="G12" s="6">
        <v>1106947.21</v>
      </c>
      <c r="H12" s="6">
        <v>361000</v>
      </c>
      <c r="I12" s="6">
        <v>361000</v>
      </c>
      <c r="J12" s="6">
        <v>361000</v>
      </c>
      <c r="K12" s="37"/>
    </row>
    <row r="13" spans="1:12">
      <c r="A13" s="45"/>
      <c r="B13" s="43"/>
      <c r="C13" s="43"/>
      <c r="D13" s="7" t="s">
        <v>11</v>
      </c>
      <c r="E13" s="6"/>
      <c r="F13" s="6"/>
      <c r="G13" s="31"/>
      <c r="H13" s="13"/>
      <c r="I13" s="6"/>
      <c r="J13" s="6"/>
      <c r="K13" s="37"/>
    </row>
    <row r="14" spans="1:12">
      <c r="A14" s="46"/>
      <c r="B14" s="43"/>
      <c r="C14" s="43"/>
      <c r="D14" s="7" t="s">
        <v>8</v>
      </c>
      <c r="E14" s="6">
        <f t="shared" ref="E14:E23" si="0">SUM(F14:J14)</f>
        <v>2490473.09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361200</v>
      </c>
      <c r="I14" s="6">
        <f t="shared" si="1"/>
        <v>361200</v>
      </c>
      <c r="J14" s="6">
        <f t="shared" si="1"/>
        <v>361200</v>
      </c>
      <c r="K14" s="38"/>
      <c r="L14" s="30"/>
    </row>
    <row r="15" spans="1:12">
      <c r="A15" s="43">
        <v>2</v>
      </c>
      <c r="B15" s="43" t="s">
        <v>37</v>
      </c>
      <c r="C15" s="39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6" t="s">
        <v>97</v>
      </c>
    </row>
    <row r="16" spans="1:12">
      <c r="A16" s="43"/>
      <c r="B16" s="43"/>
      <c r="C16" s="39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7"/>
    </row>
    <row r="17" spans="1:11">
      <c r="A17" s="43"/>
      <c r="B17" s="43"/>
      <c r="C17" s="39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7"/>
    </row>
    <row r="18" spans="1:11">
      <c r="A18" s="43"/>
      <c r="B18" s="43"/>
      <c r="C18" s="39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7"/>
    </row>
    <row r="19" spans="1:11">
      <c r="A19" s="43"/>
      <c r="B19" s="43"/>
      <c r="C19" s="39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8"/>
    </row>
    <row r="20" spans="1:11" hidden="1">
      <c r="A20" s="44"/>
      <c r="B20" s="43" t="s">
        <v>17</v>
      </c>
      <c r="C20" s="39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6" t="s">
        <v>81</v>
      </c>
    </row>
    <row r="21" spans="1:11" hidden="1">
      <c r="A21" s="45"/>
      <c r="B21" s="43"/>
      <c r="C21" s="39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7"/>
    </row>
    <row r="22" spans="1:11" hidden="1">
      <c r="A22" s="45"/>
      <c r="B22" s="43"/>
      <c r="C22" s="39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7"/>
    </row>
    <row r="23" spans="1:11" hidden="1">
      <c r="A23" s="45"/>
      <c r="B23" s="43"/>
      <c r="C23" s="39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7"/>
    </row>
    <row r="24" spans="1:11" hidden="1">
      <c r="A24" s="46"/>
      <c r="B24" s="43"/>
      <c r="C24" s="39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8"/>
    </row>
    <row r="25" spans="1:11">
      <c r="A25" s="44">
        <v>3</v>
      </c>
      <c r="B25" s="43" t="s">
        <v>31</v>
      </c>
      <c r="C25" s="39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6" t="s">
        <v>89</v>
      </c>
    </row>
    <row r="26" spans="1:11">
      <c r="A26" s="45"/>
      <c r="B26" s="43"/>
      <c r="C26" s="39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7"/>
    </row>
    <row r="27" spans="1:11">
      <c r="A27" s="45"/>
      <c r="B27" s="43"/>
      <c r="C27" s="39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7"/>
    </row>
    <row r="28" spans="1:11">
      <c r="A28" s="45"/>
      <c r="B28" s="43"/>
      <c r="C28" s="39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7"/>
    </row>
    <row r="29" spans="1:11" ht="54.75" customHeight="1">
      <c r="A29" s="46"/>
      <c r="B29" s="43"/>
      <c r="C29" s="39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8"/>
    </row>
    <row r="30" spans="1:11">
      <c r="A30" s="43">
        <v>4</v>
      </c>
      <c r="B30" s="43" t="s">
        <v>36</v>
      </c>
      <c r="C30" s="39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6" t="s">
        <v>90</v>
      </c>
    </row>
    <row r="31" spans="1:11">
      <c r="A31" s="43"/>
      <c r="B31" s="43"/>
      <c r="C31" s="39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7"/>
    </row>
    <row r="32" spans="1:11">
      <c r="A32" s="43"/>
      <c r="B32" s="43"/>
      <c r="C32" s="39"/>
      <c r="D32" s="8" t="s">
        <v>7</v>
      </c>
      <c r="E32" s="6">
        <f t="shared" si="9"/>
        <v>22981412.170000002</v>
      </c>
      <c r="F32" s="6">
        <v>471925.44</v>
      </c>
      <c r="G32" s="31">
        <v>1192539.94</v>
      </c>
      <c r="H32" s="13">
        <v>4433746.79</v>
      </c>
      <c r="I32" s="6">
        <v>7953000</v>
      </c>
      <c r="J32" s="6">
        <v>8930200</v>
      </c>
      <c r="K32" s="37"/>
    </row>
    <row r="33" spans="1:11">
      <c r="A33" s="43"/>
      <c r="B33" s="43"/>
      <c r="C33" s="39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7"/>
    </row>
    <row r="34" spans="1:11" ht="164.25" customHeight="1">
      <c r="A34" s="43"/>
      <c r="B34" s="43"/>
      <c r="C34" s="39"/>
      <c r="D34" s="8" t="s">
        <v>8</v>
      </c>
      <c r="E34" s="6">
        <f t="shared" si="9"/>
        <v>22981412.170000002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4433746.79</v>
      </c>
      <c r="I34" s="31">
        <v>7953000</v>
      </c>
      <c r="J34" s="31">
        <v>8930200</v>
      </c>
      <c r="K34" s="38"/>
    </row>
    <row r="35" spans="1:11" ht="15" hidden="1" customHeight="1">
      <c r="A35" s="44">
        <v>5</v>
      </c>
      <c r="B35" s="50" t="s">
        <v>80</v>
      </c>
      <c r="C35" s="53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6" t="s">
        <v>87</v>
      </c>
    </row>
    <row r="36" spans="1:11" hidden="1">
      <c r="A36" s="45"/>
      <c r="B36" s="51"/>
      <c r="C36" s="54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7"/>
    </row>
    <row r="37" spans="1:11" hidden="1">
      <c r="A37" s="45"/>
      <c r="B37" s="51"/>
      <c r="C37" s="54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7"/>
    </row>
    <row r="38" spans="1:11" hidden="1">
      <c r="A38" s="45"/>
      <c r="B38" s="51"/>
      <c r="C38" s="54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7"/>
    </row>
    <row r="39" spans="1:11" hidden="1">
      <c r="A39" s="46"/>
      <c r="B39" s="52"/>
      <c r="C39" s="55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8"/>
    </row>
    <row r="40" spans="1:11">
      <c r="A40" s="43">
        <v>5</v>
      </c>
      <c r="B40" s="43" t="s">
        <v>35</v>
      </c>
      <c r="C40" s="39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6" t="s">
        <v>82</v>
      </c>
    </row>
    <row r="41" spans="1:11">
      <c r="A41" s="43"/>
      <c r="B41" s="43"/>
      <c r="C41" s="39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7"/>
    </row>
    <row r="42" spans="1:11">
      <c r="A42" s="43"/>
      <c r="B42" s="43"/>
      <c r="C42" s="39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7"/>
    </row>
    <row r="43" spans="1:11">
      <c r="A43" s="43"/>
      <c r="B43" s="43"/>
      <c r="C43" s="39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7"/>
    </row>
    <row r="44" spans="1:11">
      <c r="A44" s="43"/>
      <c r="B44" s="43"/>
      <c r="C44" s="39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8"/>
    </row>
    <row r="45" spans="1:11">
      <c r="A45" s="44">
        <v>6</v>
      </c>
      <c r="B45" s="43" t="s">
        <v>18</v>
      </c>
      <c r="C45" s="39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6" t="s">
        <v>91</v>
      </c>
    </row>
    <row r="46" spans="1:11">
      <c r="A46" s="45"/>
      <c r="B46" s="43"/>
      <c r="C46" s="39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7"/>
    </row>
    <row r="47" spans="1:11">
      <c r="A47" s="45"/>
      <c r="B47" s="43"/>
      <c r="C47" s="39"/>
      <c r="D47" s="7" t="s">
        <v>7</v>
      </c>
      <c r="E47" s="6">
        <f t="shared" si="12"/>
        <v>55530648.939999998</v>
      </c>
      <c r="F47" s="6">
        <v>13167170</v>
      </c>
      <c r="G47" s="31">
        <v>10453561.189999999</v>
      </c>
      <c r="H47" s="13">
        <v>10575017.75</v>
      </c>
      <c r="I47" s="6">
        <v>10119900</v>
      </c>
      <c r="J47" s="6">
        <v>11215000</v>
      </c>
      <c r="K47" s="37"/>
    </row>
    <row r="48" spans="1:11">
      <c r="A48" s="45"/>
      <c r="B48" s="43"/>
      <c r="C48" s="39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7"/>
    </row>
    <row r="49" spans="1:11">
      <c r="A49" s="46"/>
      <c r="B49" s="43"/>
      <c r="C49" s="39"/>
      <c r="D49" s="7" t="s">
        <v>8</v>
      </c>
      <c r="E49" s="6">
        <f t="shared" si="12"/>
        <v>55530648.939999998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10575017.75</v>
      </c>
      <c r="I49" s="6">
        <f t="shared" si="41"/>
        <v>10119900</v>
      </c>
      <c r="J49" s="6">
        <f t="shared" si="40"/>
        <v>11215000</v>
      </c>
      <c r="K49" s="38"/>
    </row>
    <row r="50" spans="1:11">
      <c r="A50" s="43">
        <v>7</v>
      </c>
      <c r="B50" s="43" t="s">
        <v>20</v>
      </c>
      <c r="C50" s="39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6" t="s">
        <v>92</v>
      </c>
    </row>
    <row r="51" spans="1:11">
      <c r="A51" s="43"/>
      <c r="B51" s="43"/>
      <c r="C51" s="39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37"/>
    </row>
    <row r="52" spans="1:11">
      <c r="A52" s="43"/>
      <c r="B52" s="43"/>
      <c r="C52" s="39"/>
      <c r="D52" s="7" t="s">
        <v>7</v>
      </c>
      <c r="E52" s="31">
        <f t="shared" si="12"/>
        <v>164227190.97</v>
      </c>
      <c r="F52" s="31">
        <v>34214339.090000004</v>
      </c>
      <c r="G52" s="31">
        <v>29536404.149999999</v>
      </c>
      <c r="H52" s="13">
        <v>36446848.43</v>
      </c>
      <c r="I52" s="6">
        <v>32013807.02</v>
      </c>
      <c r="J52" s="6">
        <v>32015792.280000001</v>
      </c>
      <c r="K52" s="37"/>
    </row>
    <row r="53" spans="1:11">
      <c r="A53" s="43"/>
      <c r="B53" s="43"/>
      <c r="C53" s="39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37"/>
    </row>
    <row r="54" spans="1:11">
      <c r="A54" s="43"/>
      <c r="B54" s="43"/>
      <c r="C54" s="39"/>
      <c r="D54" s="7" t="s">
        <v>8</v>
      </c>
      <c r="E54" s="31">
        <f>SUM(F54:J54)</f>
        <v>164227190.97</v>
      </c>
      <c r="F54" s="31">
        <f>SUM(F50:F53)</f>
        <v>34214339.090000004</v>
      </c>
      <c r="G54" s="31">
        <f>SUM(G50:G53)</f>
        <v>29536404.149999999</v>
      </c>
      <c r="H54" s="13">
        <f>SUM(H50:H53)</f>
        <v>36446848.43</v>
      </c>
      <c r="I54" s="6">
        <f>SUM(I50:I53)</f>
        <v>32013807.02</v>
      </c>
      <c r="J54" s="6">
        <f>SUM(J50:J53)</f>
        <v>32015792.280000001</v>
      </c>
      <c r="K54" s="38"/>
    </row>
    <row r="55" spans="1:11">
      <c r="A55" s="43">
        <v>8</v>
      </c>
      <c r="B55" s="43" t="s">
        <v>34</v>
      </c>
      <c r="C55" s="39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59" t="s">
        <v>93</v>
      </c>
    </row>
    <row r="56" spans="1:11">
      <c r="A56" s="43"/>
      <c r="B56" s="43"/>
      <c r="C56" s="39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59"/>
    </row>
    <row r="57" spans="1:11">
      <c r="A57" s="43"/>
      <c r="B57" s="43"/>
      <c r="C57" s="39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13">
        <v>48609.45</v>
      </c>
      <c r="I57" s="6">
        <v>46597.65</v>
      </c>
      <c r="J57" s="6">
        <v>44612.39</v>
      </c>
      <c r="K57" s="59"/>
    </row>
    <row r="58" spans="1:11">
      <c r="A58" s="43"/>
      <c r="B58" s="43"/>
      <c r="C58" s="39"/>
      <c r="D58" s="7" t="s">
        <v>11</v>
      </c>
      <c r="E58" s="6">
        <v>0</v>
      </c>
      <c r="F58" s="6">
        <v>0</v>
      </c>
      <c r="G58" s="31"/>
      <c r="H58" s="13">
        <v>0</v>
      </c>
      <c r="I58" s="6"/>
      <c r="J58" s="6"/>
      <c r="K58" s="59"/>
    </row>
    <row r="59" spans="1:11">
      <c r="A59" s="43"/>
      <c r="B59" s="43"/>
      <c r="C59" s="39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6">
        <f t="shared" si="43"/>
        <v>4860945.1800000006</v>
      </c>
      <c r="I59" s="6">
        <f t="shared" si="43"/>
        <v>4659764.95</v>
      </c>
      <c r="J59" s="6">
        <f t="shared" si="43"/>
        <v>4461238.1399999997</v>
      </c>
      <c r="K59" s="59"/>
    </row>
    <row r="60" spans="1:11" s="1" customFormat="1">
      <c r="A60" s="43">
        <v>9</v>
      </c>
      <c r="B60" s="43" t="s">
        <v>30</v>
      </c>
      <c r="C60" s="53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6" t="s">
        <v>94</v>
      </c>
    </row>
    <row r="61" spans="1:11" s="1" customFormat="1" ht="21">
      <c r="A61" s="43"/>
      <c r="B61" s="43"/>
      <c r="C61" s="60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37"/>
    </row>
    <row r="62" spans="1:11" s="1" customFormat="1">
      <c r="A62" s="43"/>
      <c r="B62" s="43"/>
      <c r="C62" s="60"/>
      <c r="D62" s="7" t="s">
        <v>7</v>
      </c>
      <c r="E62" s="6">
        <f t="shared" si="44"/>
        <v>193030</v>
      </c>
      <c r="F62" s="6">
        <v>93030</v>
      </c>
      <c r="G62" s="31">
        <v>100000</v>
      </c>
      <c r="H62" s="13">
        <v>0</v>
      </c>
      <c r="I62" s="6">
        <v>0</v>
      </c>
      <c r="J62" s="6">
        <v>0</v>
      </c>
      <c r="K62" s="37"/>
    </row>
    <row r="63" spans="1:11" s="1" customFormat="1">
      <c r="A63" s="43"/>
      <c r="B63" s="43"/>
      <c r="C63" s="60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7"/>
    </row>
    <row r="64" spans="1:11" s="1" customFormat="1">
      <c r="A64" s="43"/>
      <c r="B64" s="43"/>
      <c r="C64" s="61"/>
      <c r="D64" s="7" t="s">
        <v>8</v>
      </c>
      <c r="E64" s="6">
        <f>SUM(F64:J64)</f>
        <v>193030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0</v>
      </c>
      <c r="I64" s="6">
        <f t="shared" si="46"/>
        <v>0</v>
      </c>
      <c r="J64" s="6">
        <f t="shared" si="45"/>
        <v>0</v>
      </c>
      <c r="K64" s="38"/>
    </row>
    <row r="65" spans="1:11" s="1" customFormat="1" ht="15" customHeight="1">
      <c r="A65" s="43">
        <v>10</v>
      </c>
      <c r="B65" s="50" t="s">
        <v>27</v>
      </c>
      <c r="C65" s="44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6" t="s">
        <v>98</v>
      </c>
    </row>
    <row r="66" spans="1:11" s="1" customFormat="1" ht="21">
      <c r="A66" s="43"/>
      <c r="B66" s="51"/>
      <c r="C66" s="45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7"/>
    </row>
    <row r="67" spans="1:11" s="1" customFormat="1">
      <c r="A67" s="43"/>
      <c r="B67" s="51"/>
      <c r="C67" s="45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7"/>
    </row>
    <row r="68" spans="1:11" s="1" customFormat="1">
      <c r="A68" s="43"/>
      <c r="B68" s="51"/>
      <c r="C68" s="45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7"/>
    </row>
    <row r="69" spans="1:11" s="1" customFormat="1">
      <c r="A69" s="43"/>
      <c r="B69" s="52"/>
      <c r="C69" s="46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8"/>
    </row>
    <row r="70" spans="1:11" s="1" customFormat="1" ht="15" customHeight="1">
      <c r="A70" s="43">
        <v>11</v>
      </c>
      <c r="B70" s="50" t="s">
        <v>32</v>
      </c>
      <c r="C70" s="43" t="s">
        <v>16</v>
      </c>
      <c r="D70" s="9" t="s">
        <v>5</v>
      </c>
      <c r="E70" s="6">
        <f>F70+G70+H70+I70+J70</f>
        <v>7056750</v>
      </c>
      <c r="F70" s="6">
        <v>4631250</v>
      </c>
      <c r="G70" s="31">
        <v>2425500</v>
      </c>
      <c r="H70" s="13">
        <f t="shared" ref="H70:J70" si="55">SUM(H66:H68)</f>
        <v>0</v>
      </c>
      <c r="I70" s="6">
        <f t="shared" si="55"/>
        <v>0</v>
      </c>
      <c r="J70" s="6">
        <f t="shared" si="55"/>
        <v>0</v>
      </c>
      <c r="K70" s="36" t="s">
        <v>95</v>
      </c>
    </row>
    <row r="71" spans="1:11" s="1" customFormat="1" ht="21">
      <c r="A71" s="43"/>
      <c r="B71" s="51" t="s">
        <v>29</v>
      </c>
      <c r="C71" s="43"/>
      <c r="D71" s="7" t="s">
        <v>6</v>
      </c>
      <c r="E71" s="6">
        <f>F71+G71+H71+I71+J71</f>
        <v>0</v>
      </c>
      <c r="F71" s="6">
        <v>0</v>
      </c>
      <c r="G71" s="31">
        <v>0</v>
      </c>
      <c r="H71" s="13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7"/>
    </row>
    <row r="72" spans="1:11" s="1" customFormat="1">
      <c r="A72" s="43"/>
      <c r="B72" s="51" t="s">
        <v>29</v>
      </c>
      <c r="C72" s="43"/>
      <c r="D72" s="7" t="s">
        <v>7</v>
      </c>
      <c r="E72" s="6">
        <v>581857</v>
      </c>
      <c r="F72" s="6">
        <v>507357</v>
      </c>
      <c r="G72" s="31">
        <v>49500</v>
      </c>
      <c r="H72" s="13">
        <v>47400</v>
      </c>
      <c r="I72" s="6">
        <v>0</v>
      </c>
      <c r="J72" s="6">
        <v>0</v>
      </c>
      <c r="K72" s="37"/>
    </row>
    <row r="73" spans="1:11" s="1" customFormat="1">
      <c r="A73" s="43"/>
      <c r="B73" s="51" t="s">
        <v>29</v>
      </c>
      <c r="C73" s="43"/>
      <c r="D73" s="7" t="s">
        <v>11</v>
      </c>
      <c r="E73" s="6">
        <v>0</v>
      </c>
      <c r="F73" s="6">
        <v>0</v>
      </c>
      <c r="G73" s="31">
        <v>25000</v>
      </c>
      <c r="H73" s="13">
        <v>0</v>
      </c>
      <c r="I73" s="6">
        <v>0</v>
      </c>
      <c r="J73" s="6">
        <v>0</v>
      </c>
      <c r="K73" s="37"/>
    </row>
    <row r="74" spans="1:11" s="1" customFormat="1">
      <c r="A74" s="43"/>
      <c r="B74" s="52" t="s">
        <v>29</v>
      </c>
      <c r="C74" s="43"/>
      <c r="D74" s="7" t="s">
        <v>8</v>
      </c>
      <c r="E74" s="6">
        <f>F74+G74+H74+I74+J74</f>
        <v>7686007</v>
      </c>
      <c r="F74" s="6">
        <f>F70+F71+F72+F73</f>
        <v>5138607</v>
      </c>
      <c r="G74" s="31">
        <f>G70+G71+G72+G73</f>
        <v>2500000</v>
      </c>
      <c r="H74" s="13">
        <f>H70+H71+H72+H73</f>
        <v>47400</v>
      </c>
      <c r="I74" s="6">
        <f>I70+I71+I72+I73</f>
        <v>0</v>
      </c>
      <c r="J74" s="6">
        <f>J70+J71+J72+J73</f>
        <v>0</v>
      </c>
      <c r="K74" s="38"/>
    </row>
    <row r="75" spans="1:11" s="1" customFormat="1" ht="15" customHeight="1">
      <c r="A75" s="43">
        <v>12</v>
      </c>
      <c r="B75" s="50" t="s">
        <v>86</v>
      </c>
      <c r="C75" s="44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6" t="s">
        <v>99</v>
      </c>
    </row>
    <row r="76" spans="1:11" s="1" customFormat="1" ht="21">
      <c r="A76" s="43"/>
      <c r="B76" s="51"/>
      <c r="C76" s="45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7"/>
    </row>
    <row r="77" spans="1:11" s="1" customFormat="1">
      <c r="A77" s="43"/>
      <c r="B77" s="51"/>
      <c r="C77" s="45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7"/>
    </row>
    <row r="78" spans="1:11" s="1" customFormat="1">
      <c r="A78" s="43"/>
      <c r="B78" s="51"/>
      <c r="C78" s="45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7"/>
    </row>
    <row r="79" spans="1:11" s="1" customFormat="1">
      <c r="A79" s="43"/>
      <c r="B79" s="52"/>
      <c r="C79" s="46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8"/>
    </row>
    <row r="80" spans="1:11" s="1" customFormat="1" ht="15" customHeight="1">
      <c r="A80" s="43">
        <v>13</v>
      </c>
      <c r="B80" s="50" t="s">
        <v>33</v>
      </c>
      <c r="C80" s="44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6" t="s">
        <v>96</v>
      </c>
    </row>
    <row r="81" spans="1:11" s="1" customFormat="1" ht="21">
      <c r="A81" s="43"/>
      <c r="B81" s="51"/>
      <c r="C81" s="45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7"/>
    </row>
    <row r="82" spans="1:11" s="1" customFormat="1">
      <c r="A82" s="43"/>
      <c r="B82" s="51"/>
      <c r="C82" s="45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7"/>
    </row>
    <row r="83" spans="1:11" s="1" customFormat="1">
      <c r="A83" s="43"/>
      <c r="B83" s="51"/>
      <c r="C83" s="45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7"/>
    </row>
    <row r="84" spans="1:11" s="1" customFormat="1" ht="24.75" customHeight="1">
      <c r="A84" s="43"/>
      <c r="B84" s="52"/>
      <c r="C84" s="46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8"/>
    </row>
    <row r="85" spans="1:11" s="1" customFormat="1" ht="15" hidden="1" customHeight="1">
      <c r="A85" s="44">
        <v>15</v>
      </c>
      <c r="B85" s="50" t="s">
        <v>33</v>
      </c>
      <c r="C85" s="44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5" t="s">
        <v>85</v>
      </c>
    </row>
    <row r="86" spans="1:11" s="1" customFormat="1" ht="21" hidden="1">
      <c r="A86" s="45"/>
      <c r="B86" s="51"/>
      <c r="C86" s="45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6"/>
    </row>
    <row r="87" spans="1:11" s="1" customFormat="1" hidden="1">
      <c r="A87" s="45"/>
      <c r="B87" s="51"/>
      <c r="C87" s="45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6"/>
    </row>
    <row r="88" spans="1:11" s="1" customFormat="1" hidden="1">
      <c r="A88" s="45"/>
      <c r="B88" s="51"/>
      <c r="C88" s="45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6"/>
    </row>
    <row r="89" spans="1:11" s="1" customFormat="1" hidden="1">
      <c r="A89" s="46"/>
      <c r="B89" s="11"/>
      <c r="C89" s="46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7"/>
    </row>
    <row r="90" spans="1:11">
      <c r="A90" s="44"/>
      <c r="B90" s="62" t="s">
        <v>9</v>
      </c>
      <c r="C90" s="47"/>
      <c r="D90" s="7" t="s">
        <v>5</v>
      </c>
      <c r="E90" s="6">
        <f>SUM(F90:J90)</f>
        <v>21020746.41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4812535.7300000004</v>
      </c>
      <c r="I90" s="6">
        <f t="shared" si="72"/>
        <v>4613367.3</v>
      </c>
      <c r="J90" s="6">
        <f t="shared" si="72"/>
        <v>4416825.75</v>
      </c>
      <c r="K90" s="56"/>
    </row>
    <row r="91" spans="1:11">
      <c r="A91" s="45"/>
      <c r="B91" s="63"/>
      <c r="C91" s="48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7"/>
    </row>
    <row r="92" spans="1:11">
      <c r="A92" s="45"/>
      <c r="B92" s="63"/>
      <c r="C92" s="48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53566135.259999998</v>
      </c>
      <c r="I92" s="6">
        <f t="shared" si="72"/>
        <v>52147817.509999998</v>
      </c>
      <c r="J92" s="6">
        <f t="shared" si="72"/>
        <v>54220117.510000005</v>
      </c>
      <c r="K92" s="57"/>
    </row>
    <row r="93" spans="1:11">
      <c r="A93" s="45"/>
      <c r="B93" s="63"/>
      <c r="C93" s="48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0</v>
      </c>
      <c r="I93" s="6">
        <f t="shared" si="72"/>
        <v>0</v>
      </c>
      <c r="J93" s="6">
        <f t="shared" si="72"/>
        <v>0</v>
      </c>
      <c r="K93" s="57"/>
    </row>
    <row r="94" spans="1:11">
      <c r="A94" s="46"/>
      <c r="B94" s="64"/>
      <c r="C94" s="49"/>
      <c r="D94" s="10" t="s">
        <v>8</v>
      </c>
      <c r="E94" s="6">
        <f>SUM(F94:J94)</f>
        <v>294705909.94999999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58378670.989999995</v>
      </c>
      <c r="I94" s="6">
        <f t="shared" si="74"/>
        <v>56761184.809999995</v>
      </c>
      <c r="J94" s="6">
        <f t="shared" si="74"/>
        <v>58636943.260000005</v>
      </c>
      <c r="K94" s="58"/>
    </row>
    <row r="96" spans="1:11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>
      <c r="F97" s="5"/>
    </row>
    <row r="98" spans="5:9">
      <c r="E98" s="5">
        <f>E96-E94</f>
        <v>-85359694.48999998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-12562314.109999992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66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>
      <c r="A3" s="72" t="s">
        <v>43</v>
      </c>
      <c r="B3" s="72">
        <v>1.2730001172E+17</v>
      </c>
      <c r="C3" s="20"/>
      <c r="D3" s="72" t="s">
        <v>44</v>
      </c>
      <c r="E3" s="24"/>
      <c r="F3" s="24"/>
      <c r="G3" s="72" t="s">
        <v>45</v>
      </c>
    </row>
    <row r="4" spans="1:7" ht="16.5" thickBot="1">
      <c r="A4" s="73"/>
      <c r="B4" s="73"/>
      <c r="C4" s="21">
        <v>43920</v>
      </c>
      <c r="D4" s="73"/>
      <c r="E4" s="17"/>
      <c r="F4" s="17"/>
      <c r="G4" s="73"/>
    </row>
    <row r="5" spans="1:7" ht="204" customHeight="1">
      <c r="A5" s="72" t="s">
        <v>43</v>
      </c>
      <c r="B5" s="72">
        <v>1.2730001172E+17</v>
      </c>
      <c r="C5" s="20"/>
      <c r="D5" s="72" t="s">
        <v>46</v>
      </c>
      <c r="E5" s="24"/>
      <c r="F5" s="24"/>
      <c r="G5" s="72" t="s">
        <v>47</v>
      </c>
    </row>
    <row r="6" spans="1:7" ht="16.5" thickBot="1">
      <c r="A6" s="73"/>
      <c r="B6" s="73"/>
      <c r="C6" s="21">
        <v>43920</v>
      </c>
      <c r="D6" s="73"/>
      <c r="E6" s="17"/>
      <c r="F6" s="17"/>
      <c r="G6" s="73"/>
    </row>
    <row r="7" spans="1:7" ht="219.75" customHeight="1">
      <c r="A7" s="72" t="s">
        <v>43</v>
      </c>
      <c r="B7" s="72">
        <v>1.2730001172E+17</v>
      </c>
      <c r="C7" s="20"/>
      <c r="D7" s="72" t="s">
        <v>48</v>
      </c>
      <c r="E7" s="24"/>
      <c r="F7" s="24"/>
      <c r="G7" s="72" t="s">
        <v>49</v>
      </c>
    </row>
    <row r="8" spans="1:7" ht="16.5" thickBot="1">
      <c r="A8" s="73"/>
      <c r="B8" s="73"/>
      <c r="C8" s="21">
        <v>43920</v>
      </c>
      <c r="D8" s="73"/>
      <c r="E8" s="17"/>
      <c r="F8" s="17"/>
      <c r="G8" s="73"/>
    </row>
    <row r="9" spans="1:7" ht="204" customHeight="1">
      <c r="A9" s="72" t="s">
        <v>43</v>
      </c>
      <c r="B9" s="72">
        <v>1.2730001172E+17</v>
      </c>
      <c r="C9" s="20"/>
      <c r="D9" s="72" t="s">
        <v>50</v>
      </c>
      <c r="E9" s="24"/>
      <c r="F9" s="24"/>
      <c r="G9" s="72" t="s">
        <v>51</v>
      </c>
    </row>
    <row r="10" spans="1:7" ht="16.5" thickBot="1">
      <c r="A10" s="73"/>
      <c r="B10" s="73"/>
      <c r="C10" s="21">
        <v>43920</v>
      </c>
      <c r="D10" s="73"/>
      <c r="E10" s="17"/>
      <c r="F10" s="17"/>
      <c r="G10" s="73"/>
    </row>
    <row r="11" spans="1:7" ht="204" customHeight="1">
      <c r="A11" s="72" t="s">
        <v>43</v>
      </c>
      <c r="B11" s="72">
        <v>1.2730001172E+17</v>
      </c>
      <c r="C11" s="20"/>
      <c r="D11" s="72" t="s">
        <v>52</v>
      </c>
      <c r="E11" s="24"/>
      <c r="F11" s="24"/>
      <c r="G11" s="72" t="s">
        <v>53</v>
      </c>
    </row>
    <row r="12" spans="1:7" ht="16.5" thickBot="1">
      <c r="A12" s="73"/>
      <c r="B12" s="73"/>
      <c r="C12" s="21">
        <v>43920</v>
      </c>
      <c r="D12" s="73"/>
      <c r="E12" s="17"/>
      <c r="F12" s="17"/>
      <c r="G12" s="73"/>
    </row>
    <row r="13" spans="1:7" ht="204" customHeight="1">
      <c r="A13" s="72" t="s">
        <v>43</v>
      </c>
      <c r="B13" s="72">
        <v>1.2730001172E+17</v>
      </c>
      <c r="C13" s="20"/>
      <c r="D13" s="72" t="s">
        <v>54</v>
      </c>
      <c r="E13" s="24"/>
      <c r="F13" s="24"/>
      <c r="G13" s="72" t="s">
        <v>55</v>
      </c>
    </row>
    <row r="14" spans="1:7" ht="16.5" thickBot="1">
      <c r="A14" s="73"/>
      <c r="B14" s="73"/>
      <c r="C14" s="21">
        <v>43920</v>
      </c>
      <c r="D14" s="73"/>
      <c r="E14" s="17"/>
      <c r="F14" s="17"/>
      <c r="G14" s="73"/>
    </row>
    <row r="15" spans="1:7" ht="204" customHeight="1">
      <c r="A15" s="72" t="s">
        <v>43</v>
      </c>
      <c r="B15" s="72">
        <v>1.2730001172E+17</v>
      </c>
      <c r="C15" s="20"/>
      <c r="D15" s="72" t="s">
        <v>56</v>
      </c>
      <c r="E15" s="24"/>
      <c r="F15" s="24"/>
      <c r="G15" s="72" t="s">
        <v>57</v>
      </c>
    </row>
    <row r="16" spans="1:7" ht="16.5" thickBot="1">
      <c r="A16" s="73"/>
      <c r="B16" s="73"/>
      <c r="C16" s="21">
        <v>43942</v>
      </c>
      <c r="D16" s="73"/>
      <c r="E16" s="17"/>
      <c r="F16" s="17"/>
      <c r="G16" s="73"/>
    </row>
    <row r="17" spans="1:7" ht="110.25" customHeight="1" thickBot="1">
      <c r="A17" s="74" t="s">
        <v>58</v>
      </c>
      <c r="B17" s="75"/>
      <c r="C17" s="75"/>
      <c r="D17" s="76"/>
      <c r="E17" s="25"/>
      <c r="F17" s="25"/>
      <c r="G17" s="22" t="s">
        <v>59</v>
      </c>
    </row>
    <row r="18" spans="1:7" ht="188.25" customHeight="1">
      <c r="A18" s="72" t="s">
        <v>60</v>
      </c>
      <c r="B18" s="72">
        <v>1.2730001171900001E+21</v>
      </c>
      <c r="C18" s="20"/>
      <c r="D18" s="72" t="s">
        <v>61</v>
      </c>
      <c r="E18" s="24"/>
      <c r="F18" s="24"/>
      <c r="G18" s="72" t="s">
        <v>62</v>
      </c>
    </row>
    <row r="19" spans="1:7" ht="16.5" thickBot="1">
      <c r="A19" s="73"/>
      <c r="B19" s="73"/>
      <c r="C19" s="21">
        <v>43725</v>
      </c>
      <c r="D19" s="73"/>
      <c r="E19" s="17"/>
      <c r="F19" s="17"/>
      <c r="G19" s="73"/>
    </row>
    <row r="20" spans="1:7" ht="172.5" customHeight="1">
      <c r="A20" s="72" t="s">
        <v>63</v>
      </c>
      <c r="B20" s="72">
        <v>1.27300011719E+17</v>
      </c>
      <c r="C20" s="20"/>
      <c r="D20" s="72" t="s">
        <v>64</v>
      </c>
      <c r="E20" s="20"/>
      <c r="F20" s="20"/>
      <c r="G20" s="20"/>
    </row>
    <row r="21" spans="1:7" ht="16.5" thickBot="1">
      <c r="A21" s="73"/>
      <c r="B21" s="73"/>
      <c r="C21" s="21">
        <v>43819</v>
      </c>
      <c r="D21" s="73"/>
      <c r="E21" s="18"/>
      <c r="F21" s="18"/>
      <c r="G21" s="18" t="s">
        <v>65</v>
      </c>
    </row>
    <row r="22" spans="1:7" ht="345.75" customHeight="1">
      <c r="A22" s="72" t="s">
        <v>66</v>
      </c>
      <c r="B22" s="72" t="s">
        <v>67</v>
      </c>
      <c r="C22" s="20"/>
      <c r="D22" s="72" t="s">
        <v>68</v>
      </c>
      <c r="E22" s="24"/>
      <c r="F22" s="24"/>
      <c r="G22" s="81">
        <v>10906</v>
      </c>
    </row>
    <row r="23" spans="1:7" ht="15.75">
      <c r="A23" s="80"/>
      <c r="B23" s="80"/>
      <c r="C23" s="20"/>
      <c r="D23" s="80"/>
      <c r="E23" s="19"/>
      <c r="F23" s="19"/>
      <c r="G23" s="82"/>
    </row>
    <row r="24" spans="1:7" ht="16.5" thickBot="1">
      <c r="A24" s="73"/>
      <c r="B24" s="73"/>
      <c r="C24" s="23">
        <v>43913</v>
      </c>
      <c r="D24" s="73"/>
      <c r="E24" s="17"/>
      <c r="F24" s="17"/>
      <c r="G24" s="83"/>
    </row>
    <row r="25" spans="1:7" ht="377.25" customHeight="1">
      <c r="A25" s="72" t="s">
        <v>69</v>
      </c>
      <c r="B25" s="72">
        <v>92</v>
      </c>
      <c r="C25" s="20"/>
      <c r="D25" s="72" t="s">
        <v>70</v>
      </c>
      <c r="E25" s="24"/>
      <c r="F25" s="24"/>
      <c r="G25" s="72" t="s">
        <v>71</v>
      </c>
    </row>
    <row r="26" spans="1:7" ht="16.5" thickBot="1">
      <c r="A26" s="73"/>
      <c r="B26" s="73"/>
      <c r="C26" s="21">
        <v>43990</v>
      </c>
      <c r="D26" s="73"/>
      <c r="E26" s="17"/>
      <c r="F26" s="17"/>
      <c r="G26" s="73"/>
    </row>
    <row r="27" spans="1:7" ht="16.5" thickBot="1">
      <c r="A27" s="77" t="s">
        <v>8</v>
      </c>
      <c r="B27" s="78"/>
      <c r="C27" s="78"/>
      <c r="D27" s="79"/>
      <c r="E27" s="26"/>
      <c r="F27" s="26"/>
      <c r="G27" s="22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2025-03-11T05:45:25Z</dcterms:modified>
</cp:coreProperties>
</file>